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DEP AQ Air Monitoring\AQ Air Monitoring\R_CHAKR\TITLE3\Diesel Exhaust\DERA\"/>
    </mc:Choice>
  </mc:AlternateContent>
  <xr:revisionPtr revIDLastSave="0" documentId="13_ncr:1_{F12C14DF-0E18-4FCA-954A-69C28F5EC538}" xr6:coauthVersionLast="47" xr6:coauthVersionMax="47" xr10:uidLastSave="{00000000-0000-0000-0000-000000000000}"/>
  <bookViews>
    <workbookView xWindow="-120" yWindow="-120" windowWidth="29040" windowHeight="15720" xr2:uid="{1CDB3420-337A-4232-976E-F79C22828A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F4" i="1"/>
  <c r="H4" i="1"/>
  <c r="D47" i="1"/>
  <c r="D36" i="1"/>
  <c r="D43" i="1" s="1"/>
  <c r="H36" i="1"/>
  <c r="H29" i="1"/>
  <c r="H21" i="1" l="1"/>
  <c r="H20" i="1"/>
  <c r="H16" i="1"/>
  <c r="H12" i="1"/>
  <c r="H8" i="1"/>
  <c r="H43" i="1" l="1"/>
</calcChain>
</file>

<file path=xl/sharedStrings.xml><?xml version="1.0" encoding="utf-8"?>
<sst xmlns="http://schemas.openxmlformats.org/spreadsheetml/2006/main" count="89" uniqueCount="57">
  <si>
    <t>Project</t>
  </si>
  <si>
    <t>Required Matching %</t>
  </si>
  <si>
    <t>Mandatory Cost-Share</t>
  </si>
  <si>
    <t>Overmatch</t>
  </si>
  <si>
    <t>Total Project</t>
  </si>
  <si>
    <t>1 Diesel to Electric School Bus</t>
  </si>
  <si>
    <t>8 Diesel to Diesel School Buses</t>
  </si>
  <si>
    <t>7 Diesel to Diesel School Buses</t>
  </si>
  <si>
    <t>4 Diesel to Diesel School Buses</t>
  </si>
  <si>
    <t>5 Diesel to Diesel School Buses</t>
  </si>
  <si>
    <t>WV DOT</t>
  </si>
  <si>
    <t>Project Complete?</t>
  </si>
  <si>
    <t>Yes</t>
  </si>
  <si>
    <t>No</t>
  </si>
  <si>
    <t>Totals</t>
  </si>
  <si>
    <t>3 Diesel to 3 Diesel Dump Trucks</t>
  </si>
  <si>
    <t>6 Diesel to 6 Diesel Dump Trucks</t>
  </si>
  <si>
    <t>FFYear</t>
  </si>
  <si>
    <t>Sub-Grantee</t>
  </si>
  <si>
    <t>EPA Grant (WVDEP-DAQ Sub-grant)</t>
  </si>
  <si>
    <t>EPA grant awarded to WVDEP-DAQ</t>
  </si>
  <si>
    <t>WVDEP-DAQ sub-grant awarded</t>
  </si>
  <si>
    <t>KV Regional Transportation Authority</t>
  </si>
  <si>
    <t>Offset incremental cost of one hybrid bus vs one diesel bus</t>
  </si>
  <si>
    <t>5 diesel to diesel school buses</t>
  </si>
  <si>
    <t>1 diesel to diesel dump truck</t>
  </si>
  <si>
    <t>Cabell County BOE</t>
  </si>
  <si>
    <t>Monongalia County BOE</t>
  </si>
  <si>
    <t>Kanawha County BOE</t>
  </si>
  <si>
    <t>Greenbrier County BOE</t>
  </si>
  <si>
    <t>Fayette County BOE</t>
  </si>
  <si>
    <t>4 diesel to diesel school buses</t>
  </si>
  <si>
    <t>7/8/2021*</t>
  </si>
  <si>
    <t>**</t>
  </si>
  <si>
    <t xml:space="preserve">* - Initial award.  Amended 2/24/2023 </t>
  </si>
  <si>
    <t>** - Estimated</t>
  </si>
  <si>
    <t>2008 or earlier</t>
  </si>
  <si>
    <t xml:space="preserve">KVTRA </t>
  </si>
  <si>
    <t>***</t>
  </si>
  <si>
    <t>TTA</t>
  </si>
  <si>
    <t>Offset incremental cost of two hybrid buses vs two diesel buses</t>
  </si>
  <si>
    <t>DOH</t>
  </si>
  <si>
    <t>10 diesel to diesel dump trucks</t>
  </si>
  <si>
    <t>*** - DERA/ARRA funding</t>
  </si>
  <si>
    <t>Offset incremental cost of three hybrid buses vs three diesel buses</t>
  </si>
  <si>
    <t>VEPCO</t>
  </si>
  <si>
    <t>WV Dept Education</t>
  </si>
  <si>
    <t>Berkeley and Jefferson Counties</t>
  </si>
  <si>
    <t>Idle-Free Zone Signs  ~2,500 statewide</t>
  </si>
  <si>
    <t xml:space="preserve">Retrofit of 100 school buses with muffler-replacement diesel oxidation catalysts </t>
  </si>
  <si>
    <t>Other Projects</t>
  </si>
  <si>
    <t>Completed 2009</t>
  </si>
  <si>
    <t>Completed 2005</t>
  </si>
  <si>
    <t xml:space="preserve"> </t>
  </si>
  <si>
    <t>Berkeley County BOE</t>
  </si>
  <si>
    <t>Mason County BOE</t>
  </si>
  <si>
    <t>As of March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</si>
</sst>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wrapText="1"/>
    </xf>
    <xf numFmtId="6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10" fontId="0" fillId="0" borderId="0" xfId="0" applyNumberFormat="1" applyAlignment="1">
      <alignment horizontal="center" wrapText="1"/>
    </xf>
    <xf numFmtId="6" fontId="0" fillId="2" borderId="0" xfId="0" applyNumberFormat="1" applyFill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6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/>
    <xf numFmtId="6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9" fontId="0" fillId="3" borderId="0" xfId="0" applyNumberFormat="1" applyFill="1" applyAlignment="1">
      <alignment horizontal="center" wrapText="1"/>
    </xf>
    <xf numFmtId="6" fontId="0" fillId="3" borderId="0" xfId="0" applyNumberForma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wrapText="1"/>
    </xf>
    <xf numFmtId="14" fontId="0" fillId="3" borderId="0" xfId="0" applyNumberFormat="1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1D604-9481-4073-8B91-E16237D39EA9}">
  <dimension ref="A1:L75"/>
  <sheetViews>
    <sheetView tabSelected="1" workbookViewId="0">
      <selection activeCell="K11" sqref="K11"/>
    </sheetView>
  </sheetViews>
  <sheetFormatPr defaultRowHeight="15" x14ac:dyDescent="0.25"/>
  <cols>
    <col min="2" max="2" width="31.7109375" customWidth="1"/>
    <col min="3" max="3" width="32.28515625" customWidth="1"/>
    <col min="4" max="4" width="12.140625" customWidth="1"/>
    <col min="5" max="5" width="12.85546875" customWidth="1"/>
    <col min="6" max="6" width="10.7109375" customWidth="1"/>
    <col min="7" max="7" width="11.7109375" customWidth="1"/>
    <col min="8" max="8" width="13.140625" customWidth="1"/>
    <col min="9" max="9" width="12.85546875" customWidth="1"/>
    <col min="10" max="10" width="14.7109375" customWidth="1"/>
    <col min="11" max="11" width="10.42578125" customWidth="1"/>
  </cols>
  <sheetData>
    <row r="1" spans="1:12" x14ac:dyDescent="0.25">
      <c r="J1" t="s">
        <v>56</v>
      </c>
    </row>
    <row r="2" spans="1:12" ht="60" x14ac:dyDescent="0.25">
      <c r="A2" t="s">
        <v>17</v>
      </c>
      <c r="B2" t="s">
        <v>18</v>
      </c>
      <c r="C2" t="s">
        <v>0</v>
      </c>
      <c r="D2" s="1" t="s">
        <v>19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20</v>
      </c>
      <c r="J2" s="1" t="s">
        <v>21</v>
      </c>
      <c r="K2" s="1" t="s">
        <v>11</v>
      </c>
    </row>
    <row r="3" spans="1:12" x14ac:dyDescent="0.25">
      <c r="D3" s="1"/>
      <c r="E3" s="1"/>
      <c r="F3" s="1"/>
      <c r="G3" s="1"/>
      <c r="H3" s="1"/>
      <c r="I3" s="1"/>
      <c r="J3" s="1"/>
      <c r="K3" s="26"/>
    </row>
    <row r="4" spans="1:12" x14ac:dyDescent="0.25">
      <c r="A4" s="15">
        <v>2024</v>
      </c>
      <c r="B4" s="15"/>
      <c r="C4" s="15"/>
      <c r="D4" s="20">
        <v>386909</v>
      </c>
      <c r="E4" s="21"/>
      <c r="F4" s="20">
        <f t="shared" ref="F4:G4" si="0">+F5+F6</f>
        <v>1160727</v>
      </c>
      <c r="G4" s="20">
        <f t="shared" si="0"/>
        <v>23014</v>
      </c>
      <c r="H4" s="20">
        <f>+H5+H6</f>
        <v>1570650</v>
      </c>
      <c r="I4" s="24">
        <v>45670</v>
      </c>
      <c r="J4" s="2"/>
      <c r="K4" s="26"/>
    </row>
    <row r="5" spans="1:12" x14ac:dyDescent="0.25">
      <c r="B5" t="s">
        <v>54</v>
      </c>
      <c r="C5" t="s">
        <v>8</v>
      </c>
      <c r="D5" s="5">
        <v>137632</v>
      </c>
      <c r="E5" s="4">
        <v>0.75</v>
      </c>
      <c r="F5" s="5">
        <v>412896</v>
      </c>
      <c r="G5" s="5">
        <v>6760</v>
      </c>
      <c r="H5" s="5">
        <v>557288</v>
      </c>
      <c r="I5" s="1"/>
      <c r="J5" s="27">
        <v>45687</v>
      </c>
      <c r="K5" s="26" t="s">
        <v>13</v>
      </c>
    </row>
    <row r="6" spans="1:12" x14ac:dyDescent="0.25">
      <c r="B6" t="s">
        <v>55</v>
      </c>
      <c r="C6" t="s">
        <v>7</v>
      </c>
      <c r="D6" s="3">
        <v>249277</v>
      </c>
      <c r="E6" s="4">
        <v>0.75</v>
      </c>
      <c r="F6" s="5">
        <v>747831</v>
      </c>
      <c r="G6" s="5">
        <v>16254</v>
      </c>
      <c r="H6" s="5">
        <v>1013362</v>
      </c>
      <c r="I6" s="1"/>
      <c r="J6" s="27">
        <v>45714</v>
      </c>
      <c r="K6" s="26" t="s">
        <v>13</v>
      </c>
    </row>
    <row r="7" spans="1:12" x14ac:dyDescent="0.25">
      <c r="D7" s="1"/>
      <c r="E7" s="1"/>
      <c r="F7" s="1"/>
      <c r="G7" s="1"/>
      <c r="H7" s="1"/>
      <c r="I7" s="1"/>
      <c r="J7" s="1"/>
      <c r="K7" s="26"/>
      <c r="L7" t="s">
        <v>53</v>
      </c>
    </row>
    <row r="8" spans="1:12" x14ac:dyDescent="0.25">
      <c r="A8" s="15">
        <v>2023</v>
      </c>
      <c r="B8" s="15"/>
      <c r="C8" s="15"/>
      <c r="D8" s="16">
        <v>415949</v>
      </c>
      <c r="E8" s="17"/>
      <c r="F8" s="16">
        <v>955314</v>
      </c>
      <c r="G8" s="16">
        <v>31724</v>
      </c>
      <c r="H8" s="16">
        <f>+D8+F8+G8</f>
        <v>1402987</v>
      </c>
      <c r="I8" s="18">
        <v>45275</v>
      </c>
      <c r="J8" s="6"/>
      <c r="K8" s="25"/>
    </row>
    <row r="9" spans="1:12" x14ac:dyDescent="0.25">
      <c r="B9" t="s">
        <v>28</v>
      </c>
      <c r="C9" t="s">
        <v>5</v>
      </c>
      <c r="D9" s="3">
        <v>164550</v>
      </c>
      <c r="E9" s="7">
        <v>0.55000000000000004</v>
      </c>
      <c r="F9" s="3">
        <v>201117</v>
      </c>
      <c r="G9" s="3">
        <v>9333</v>
      </c>
      <c r="H9" s="3">
        <v>375000</v>
      </c>
      <c r="I9" s="6"/>
      <c r="J9" s="11">
        <v>45275</v>
      </c>
      <c r="K9" s="6" t="s">
        <v>12</v>
      </c>
    </row>
    <row r="10" spans="1:12" x14ac:dyDescent="0.25">
      <c r="B10" t="s">
        <v>27</v>
      </c>
      <c r="C10" t="s">
        <v>6</v>
      </c>
      <c r="D10" s="3">
        <v>251399</v>
      </c>
      <c r="E10" s="7">
        <v>0.75</v>
      </c>
      <c r="F10" s="3">
        <v>754197</v>
      </c>
      <c r="G10" s="3">
        <v>22391</v>
      </c>
      <c r="H10" s="3">
        <v>1027987</v>
      </c>
      <c r="I10" s="6"/>
      <c r="J10" s="11">
        <v>45278</v>
      </c>
      <c r="K10" s="6" t="s">
        <v>12</v>
      </c>
    </row>
    <row r="11" spans="1:12" x14ac:dyDescent="0.25">
      <c r="D11" s="1"/>
      <c r="E11" s="1"/>
      <c r="F11" s="1"/>
      <c r="G11" s="1"/>
      <c r="H11" s="1"/>
      <c r="I11" s="1"/>
      <c r="J11" s="1"/>
      <c r="K11" s="1"/>
    </row>
    <row r="12" spans="1:12" x14ac:dyDescent="0.25">
      <c r="A12" s="15">
        <v>2022</v>
      </c>
      <c r="B12" s="15"/>
      <c r="C12" s="15"/>
      <c r="D12" s="16">
        <v>349441</v>
      </c>
      <c r="E12" s="17"/>
      <c r="F12" s="16">
        <v>1048323</v>
      </c>
      <c r="G12" s="16">
        <v>95490</v>
      </c>
      <c r="H12" s="16">
        <f>+D12+F12+G12</f>
        <v>1493254</v>
      </c>
      <c r="I12" s="18">
        <v>44817</v>
      </c>
      <c r="J12" s="6"/>
      <c r="K12" s="6"/>
    </row>
    <row r="13" spans="1:12" x14ac:dyDescent="0.25">
      <c r="B13" t="s">
        <v>26</v>
      </c>
      <c r="C13" t="s">
        <v>7</v>
      </c>
      <c r="D13" s="3">
        <v>249441</v>
      </c>
      <c r="E13" s="7">
        <v>0.75</v>
      </c>
      <c r="F13" s="3">
        <v>748323</v>
      </c>
      <c r="G13" s="3">
        <v>2042</v>
      </c>
      <c r="H13" s="3">
        <v>999806</v>
      </c>
      <c r="I13" s="6"/>
      <c r="J13" s="11">
        <v>44847</v>
      </c>
      <c r="K13" s="6" t="s">
        <v>12</v>
      </c>
    </row>
    <row r="14" spans="1:12" x14ac:dyDescent="0.25">
      <c r="B14" t="s">
        <v>27</v>
      </c>
      <c r="C14" t="s">
        <v>8</v>
      </c>
      <c r="D14" s="3">
        <v>100000</v>
      </c>
      <c r="E14" s="7">
        <v>0.75</v>
      </c>
      <c r="F14" s="3">
        <v>493448</v>
      </c>
      <c r="G14" s="3">
        <v>93448</v>
      </c>
      <c r="H14" s="3">
        <v>493448</v>
      </c>
      <c r="I14" s="6"/>
      <c r="J14" s="11">
        <v>44861</v>
      </c>
      <c r="K14" s="6" t="s">
        <v>12</v>
      </c>
    </row>
    <row r="15" spans="1:12" x14ac:dyDescent="0.25">
      <c r="D15" s="1"/>
      <c r="E15" s="1"/>
      <c r="F15" s="1"/>
      <c r="G15" s="1"/>
      <c r="H15" s="1"/>
      <c r="I15" s="1"/>
      <c r="J15" s="1"/>
      <c r="K15" s="1"/>
    </row>
    <row r="16" spans="1:12" x14ac:dyDescent="0.25">
      <c r="A16" s="15">
        <v>2021</v>
      </c>
      <c r="B16" s="15"/>
      <c r="C16" s="15"/>
      <c r="D16" s="16">
        <v>340295</v>
      </c>
      <c r="E16" s="17"/>
      <c r="F16" s="16">
        <v>1020885</v>
      </c>
      <c r="G16" s="16">
        <v>148887</v>
      </c>
      <c r="H16" s="16">
        <f>+D16+F16+G16</f>
        <v>1510067</v>
      </c>
      <c r="I16" s="18" t="s">
        <v>32</v>
      </c>
      <c r="J16" s="6"/>
      <c r="K16" s="6"/>
    </row>
    <row r="17" spans="1:11" x14ac:dyDescent="0.25">
      <c r="B17" t="s">
        <v>26</v>
      </c>
      <c r="C17" t="s">
        <v>9</v>
      </c>
      <c r="D17" s="3">
        <v>150000</v>
      </c>
      <c r="E17" s="7">
        <v>0.75</v>
      </c>
      <c r="F17" s="3">
        <v>450000</v>
      </c>
      <c r="G17" s="3">
        <v>63470</v>
      </c>
      <c r="H17" s="3">
        <v>663470</v>
      </c>
      <c r="I17" s="6"/>
      <c r="J17" s="11">
        <v>44488</v>
      </c>
      <c r="K17" s="6" t="s">
        <v>12</v>
      </c>
    </row>
    <row r="18" spans="1:11" x14ac:dyDescent="0.25">
      <c r="B18" t="s">
        <v>10</v>
      </c>
      <c r="C18" t="s">
        <v>15</v>
      </c>
      <c r="D18" s="3">
        <v>190295</v>
      </c>
      <c r="E18" s="7">
        <v>0.75</v>
      </c>
      <c r="F18" s="3">
        <v>570885</v>
      </c>
      <c r="G18" s="3">
        <v>85417</v>
      </c>
      <c r="H18" s="3">
        <v>846597</v>
      </c>
      <c r="I18" s="6"/>
      <c r="J18" s="11">
        <v>44980</v>
      </c>
      <c r="K18" s="6" t="s">
        <v>12</v>
      </c>
    </row>
    <row r="19" spans="1:11" x14ac:dyDescent="0.25"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5">
        <v>2019</v>
      </c>
      <c r="B20" s="15"/>
      <c r="C20" s="15"/>
      <c r="D20" s="16">
        <v>317241</v>
      </c>
      <c r="E20" s="19">
        <v>0.75</v>
      </c>
      <c r="F20" s="20">
        <v>940239</v>
      </c>
      <c r="G20" s="21"/>
      <c r="H20" s="16">
        <f>+D20+F20+G20</f>
        <v>1257480</v>
      </c>
      <c r="I20" s="18">
        <v>43697</v>
      </c>
      <c r="J20" s="6"/>
      <c r="K20" s="2"/>
    </row>
    <row r="21" spans="1:11" x14ac:dyDescent="0.25">
      <c r="B21" t="s">
        <v>10</v>
      </c>
      <c r="C21" t="s">
        <v>16</v>
      </c>
      <c r="D21" s="3">
        <v>317241</v>
      </c>
      <c r="E21" s="4">
        <v>0.75</v>
      </c>
      <c r="F21" s="5">
        <v>940239</v>
      </c>
      <c r="G21" s="2"/>
      <c r="H21" s="3">
        <f>+D21+F21+G21</f>
        <v>1257480</v>
      </c>
      <c r="I21" s="6"/>
      <c r="J21" s="11">
        <v>43755</v>
      </c>
      <c r="K21" s="6" t="s">
        <v>12</v>
      </c>
    </row>
    <row r="22" spans="1:11" x14ac:dyDescent="0.25"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5">
        <v>2011</v>
      </c>
      <c r="B23" s="15"/>
      <c r="C23" s="15"/>
      <c r="D23" s="20">
        <v>189436</v>
      </c>
      <c r="E23" s="21"/>
      <c r="F23" s="21"/>
      <c r="G23" s="21"/>
      <c r="H23" s="20">
        <v>378872</v>
      </c>
      <c r="I23" s="12" t="s">
        <v>33</v>
      </c>
      <c r="J23" s="2"/>
      <c r="K23" s="2"/>
    </row>
    <row r="24" spans="1:11" x14ac:dyDescent="0.25">
      <c r="B24" t="s">
        <v>30</v>
      </c>
      <c r="C24" t="s">
        <v>31</v>
      </c>
      <c r="D24" s="5">
        <v>189436</v>
      </c>
      <c r="E24" s="2"/>
      <c r="F24" s="2"/>
      <c r="G24" s="2"/>
      <c r="H24" s="5">
        <v>378872</v>
      </c>
      <c r="I24" s="12"/>
      <c r="J24" s="2"/>
      <c r="K24" s="2" t="s">
        <v>12</v>
      </c>
    </row>
    <row r="25" spans="1:11" x14ac:dyDescent="0.25">
      <c r="D25" s="5"/>
      <c r="E25" s="2"/>
      <c r="F25" s="2"/>
      <c r="G25" s="2"/>
      <c r="H25" s="5"/>
      <c r="I25" s="12"/>
      <c r="J25" s="2"/>
      <c r="K25" s="2"/>
    </row>
    <row r="26" spans="1:11" x14ac:dyDescent="0.25">
      <c r="A26" s="15">
        <v>2010</v>
      </c>
      <c r="B26" s="15"/>
      <c r="C26" s="15"/>
      <c r="D26" s="20">
        <v>235294</v>
      </c>
      <c r="E26" s="21"/>
      <c r="F26" s="21"/>
      <c r="G26" s="21"/>
      <c r="H26" s="20">
        <v>485142</v>
      </c>
      <c r="I26" s="6"/>
      <c r="J26" s="2"/>
      <c r="K26" s="2"/>
    </row>
    <row r="27" spans="1:11" x14ac:dyDescent="0.25">
      <c r="B27" t="s">
        <v>29</v>
      </c>
      <c r="C27" t="s">
        <v>24</v>
      </c>
      <c r="D27" s="5">
        <v>235294</v>
      </c>
      <c r="E27" s="9"/>
      <c r="F27" s="2"/>
      <c r="G27" s="2"/>
      <c r="H27" s="10">
        <v>485142</v>
      </c>
      <c r="I27" s="12" t="s">
        <v>33</v>
      </c>
      <c r="J27" s="2"/>
      <c r="K27" s="2" t="s">
        <v>12</v>
      </c>
    </row>
    <row r="28" spans="1:11" x14ac:dyDescent="0.25">
      <c r="D28" s="5"/>
      <c r="E28" s="2"/>
      <c r="F28" s="2"/>
      <c r="G28" s="2"/>
      <c r="H28" s="5"/>
      <c r="I28" s="12"/>
      <c r="J28" s="2"/>
      <c r="K28" s="2"/>
    </row>
    <row r="29" spans="1:11" x14ac:dyDescent="0.25">
      <c r="A29" s="15">
        <v>2009</v>
      </c>
      <c r="B29" s="15"/>
      <c r="C29" s="15"/>
      <c r="D29" s="22">
        <v>235294</v>
      </c>
      <c r="E29" s="17"/>
      <c r="F29" s="21"/>
      <c r="G29" s="21"/>
      <c r="H29" s="20">
        <f>+H30+H31</f>
        <v>632322</v>
      </c>
      <c r="I29" s="12"/>
      <c r="J29" s="2"/>
      <c r="K29" s="2"/>
    </row>
    <row r="30" spans="1:11" ht="30" x14ac:dyDescent="0.25">
      <c r="B30" t="s">
        <v>22</v>
      </c>
      <c r="C30" s="1" t="s">
        <v>23</v>
      </c>
      <c r="D30" s="3">
        <v>196880</v>
      </c>
      <c r="E30" s="6"/>
      <c r="F30" s="2"/>
      <c r="G30" s="2"/>
      <c r="H30" s="5">
        <v>546880</v>
      </c>
      <c r="I30" s="12"/>
      <c r="J30" s="2"/>
      <c r="K30" s="2" t="s">
        <v>12</v>
      </c>
    </row>
    <row r="31" spans="1:11" x14ac:dyDescent="0.25">
      <c r="B31" t="s">
        <v>10</v>
      </c>
      <c r="C31" t="s">
        <v>25</v>
      </c>
      <c r="D31" s="5">
        <v>38414</v>
      </c>
      <c r="E31" s="2"/>
      <c r="F31" s="2"/>
      <c r="G31" s="2"/>
      <c r="H31" s="5">
        <v>85442</v>
      </c>
      <c r="I31" s="12" t="s">
        <v>33</v>
      </c>
      <c r="J31" s="2"/>
      <c r="K31" s="2" t="s">
        <v>12</v>
      </c>
    </row>
    <row r="32" spans="1:11" x14ac:dyDescent="0.25"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5">
        <v>2008</v>
      </c>
      <c r="B33" s="15"/>
      <c r="C33" s="15"/>
      <c r="D33" s="20">
        <v>196880</v>
      </c>
      <c r="E33" s="21"/>
      <c r="F33" s="21"/>
      <c r="G33" s="21"/>
      <c r="H33" s="20">
        <v>546880</v>
      </c>
      <c r="I33" s="1"/>
      <c r="J33" s="1"/>
      <c r="K33" s="1"/>
    </row>
    <row r="34" spans="1:11" ht="30" x14ac:dyDescent="0.25">
      <c r="B34" t="s">
        <v>22</v>
      </c>
      <c r="C34" s="1" t="s">
        <v>23</v>
      </c>
      <c r="D34" s="5">
        <v>196880</v>
      </c>
      <c r="E34" s="2"/>
      <c r="F34" s="2"/>
      <c r="G34" s="2"/>
      <c r="H34" s="5">
        <v>546880</v>
      </c>
      <c r="I34" s="1"/>
      <c r="J34" s="1"/>
      <c r="K34" s="2" t="s">
        <v>12</v>
      </c>
    </row>
    <row r="35" spans="1:11" x14ac:dyDescent="0.25">
      <c r="C35" s="1"/>
      <c r="D35" s="5"/>
      <c r="E35" s="2"/>
      <c r="F35" s="2"/>
      <c r="G35" s="2"/>
      <c r="H35" s="5"/>
      <c r="I35" s="1"/>
      <c r="J35" s="1"/>
      <c r="K35" s="2"/>
    </row>
    <row r="36" spans="1:11" ht="30" x14ac:dyDescent="0.25">
      <c r="A36" s="23" t="s">
        <v>36</v>
      </c>
      <c r="B36" s="15"/>
      <c r="C36" s="23"/>
      <c r="D36" s="20">
        <f>+D37+D38+D39</f>
        <v>1730009</v>
      </c>
      <c r="E36" s="21"/>
      <c r="F36" s="21"/>
      <c r="G36" s="21"/>
      <c r="H36" s="20">
        <f>+H37+H38+H39</f>
        <v>3791844</v>
      </c>
      <c r="I36" s="1"/>
      <c r="J36" s="1"/>
      <c r="K36" s="2"/>
    </row>
    <row r="37" spans="1:11" ht="30" x14ac:dyDescent="0.25">
      <c r="B37" t="s">
        <v>37</v>
      </c>
      <c r="C37" s="1" t="s">
        <v>40</v>
      </c>
      <c r="D37" s="5">
        <v>480511</v>
      </c>
      <c r="E37" s="12" t="s">
        <v>38</v>
      </c>
      <c r="F37" s="2"/>
      <c r="G37" s="2"/>
      <c r="H37" s="5">
        <v>1093760</v>
      </c>
      <c r="I37" s="1" t="s">
        <v>33</v>
      </c>
      <c r="J37" s="1"/>
      <c r="K37" s="2" t="s">
        <v>12</v>
      </c>
    </row>
    <row r="38" spans="1:11" ht="30" x14ac:dyDescent="0.25">
      <c r="B38" t="s">
        <v>39</v>
      </c>
      <c r="C38" s="1" t="s">
        <v>44</v>
      </c>
      <c r="D38" s="5">
        <v>720776</v>
      </c>
      <c r="E38" s="12" t="s">
        <v>38</v>
      </c>
      <c r="F38" s="2"/>
      <c r="G38" s="2"/>
      <c r="H38" s="5">
        <v>1640640</v>
      </c>
      <c r="I38" s="1" t="s">
        <v>33</v>
      </c>
      <c r="J38" s="1"/>
      <c r="K38" s="2" t="s">
        <v>12</v>
      </c>
    </row>
    <row r="39" spans="1:11" x14ac:dyDescent="0.25">
      <c r="B39" t="s">
        <v>41</v>
      </c>
      <c r="C39" s="1" t="s">
        <v>42</v>
      </c>
      <c r="D39" s="5">
        <v>528722</v>
      </c>
      <c r="E39" s="12" t="s">
        <v>38</v>
      </c>
      <c r="F39" s="2"/>
      <c r="G39" s="2"/>
      <c r="H39" s="5">
        <v>1057444</v>
      </c>
      <c r="I39" s="1" t="s">
        <v>33</v>
      </c>
      <c r="J39" s="1"/>
      <c r="K39" s="2" t="s">
        <v>12</v>
      </c>
    </row>
    <row r="40" spans="1:11" x14ac:dyDescent="0.25">
      <c r="C40" s="1"/>
      <c r="D40" s="5"/>
      <c r="E40" s="12"/>
      <c r="F40" s="2"/>
      <c r="G40" s="2"/>
      <c r="H40" s="5"/>
      <c r="I40" s="1"/>
      <c r="J40" s="1"/>
      <c r="K40" s="2"/>
    </row>
    <row r="41" spans="1:11" x14ac:dyDescent="0.25">
      <c r="C41" s="1"/>
      <c r="D41" s="5"/>
      <c r="E41" s="12"/>
      <c r="F41" s="2"/>
      <c r="G41" s="2"/>
      <c r="H41" s="5"/>
      <c r="I41" s="1"/>
      <c r="J41" s="1"/>
      <c r="K41" s="2"/>
    </row>
    <row r="42" spans="1:11" ht="60" x14ac:dyDescent="0.25">
      <c r="C42" s="1"/>
      <c r="D42" s="1" t="s">
        <v>19</v>
      </c>
      <c r="E42" s="1"/>
      <c r="F42" s="1"/>
      <c r="G42" s="1"/>
      <c r="H42" s="1" t="s">
        <v>4</v>
      </c>
      <c r="I42" s="1"/>
      <c r="J42" s="1"/>
      <c r="K42" s="1"/>
    </row>
    <row r="43" spans="1:11" x14ac:dyDescent="0.25">
      <c r="A43" s="15" t="s">
        <v>14</v>
      </c>
      <c r="B43" s="15"/>
      <c r="C43" s="15"/>
      <c r="D43" s="16">
        <f>+D33+D29+D26+D23+D20+D16+D12+D8+D36</f>
        <v>4009839</v>
      </c>
      <c r="E43" s="17"/>
      <c r="F43" s="17"/>
      <c r="G43" s="17"/>
      <c r="H43" s="16">
        <f>+H33+H29+H26+H23+H20+H16+H12+H8+H36</f>
        <v>11498848</v>
      </c>
      <c r="I43" s="1"/>
      <c r="J43" s="1"/>
      <c r="K43" s="1"/>
    </row>
    <row r="44" spans="1:11" x14ac:dyDescent="0.25">
      <c r="I44" s="2"/>
      <c r="J44" s="2"/>
      <c r="K44" s="2"/>
    </row>
    <row r="45" spans="1:11" x14ac:dyDescent="0.25">
      <c r="I45" s="2"/>
      <c r="J45" s="2"/>
      <c r="K45" s="2"/>
    </row>
    <row r="46" spans="1:11" x14ac:dyDescent="0.25">
      <c r="A46" t="s">
        <v>50</v>
      </c>
      <c r="I46" s="2"/>
      <c r="J46" s="2"/>
      <c r="K46" s="2"/>
    </row>
    <row r="47" spans="1:11" x14ac:dyDescent="0.25">
      <c r="A47" t="s">
        <v>45</v>
      </c>
      <c r="D47" s="13">
        <f>+D48+D49</f>
        <v>145692</v>
      </c>
      <c r="J47" s="8"/>
      <c r="K47" s="2"/>
    </row>
    <row r="48" spans="1:11" ht="30" x14ac:dyDescent="0.25">
      <c r="B48" t="s">
        <v>46</v>
      </c>
      <c r="C48" s="2" t="s">
        <v>48</v>
      </c>
      <c r="D48" s="14">
        <v>59573</v>
      </c>
      <c r="E48" t="s">
        <v>51</v>
      </c>
    </row>
    <row r="49" spans="2:11" ht="45" x14ac:dyDescent="0.25">
      <c r="B49" t="s">
        <v>47</v>
      </c>
      <c r="C49" s="2" t="s">
        <v>49</v>
      </c>
      <c r="D49" s="13">
        <v>86119</v>
      </c>
      <c r="E49" t="s">
        <v>52</v>
      </c>
    </row>
    <row r="50" spans="2:11" x14ac:dyDescent="0.25">
      <c r="C50" s="2"/>
      <c r="D50" s="13"/>
    </row>
    <row r="51" spans="2:11" ht="15" customHeight="1" x14ac:dyDescent="0.25">
      <c r="E51" t="s">
        <v>34</v>
      </c>
      <c r="F51" s="2"/>
      <c r="G51" s="2"/>
    </row>
    <row r="52" spans="2:11" x14ac:dyDescent="0.25">
      <c r="E52" t="s">
        <v>35</v>
      </c>
      <c r="F52" s="2"/>
      <c r="G52" s="2"/>
    </row>
    <row r="53" spans="2:11" x14ac:dyDescent="0.25">
      <c r="D53" s="2"/>
      <c r="E53" s="28" t="s">
        <v>43</v>
      </c>
      <c r="F53" s="28"/>
      <c r="G53" s="28"/>
      <c r="H53" s="2"/>
    </row>
    <row r="56" spans="2:11" x14ac:dyDescent="0.25">
      <c r="D56" s="2"/>
      <c r="E56" s="2"/>
      <c r="F56" s="2"/>
      <c r="G56" s="2"/>
      <c r="H56" s="2"/>
      <c r="I56" s="12"/>
      <c r="J56" s="2"/>
      <c r="K56" s="2"/>
    </row>
    <row r="59" spans="2:11" x14ac:dyDescent="0.25">
      <c r="D59" s="2"/>
      <c r="E59" s="2"/>
      <c r="F59" s="2"/>
      <c r="G59" s="2"/>
      <c r="H59" s="2"/>
      <c r="I59" s="2"/>
      <c r="J59" s="2"/>
      <c r="K59" s="2"/>
    </row>
    <row r="62" spans="2:11" x14ac:dyDescent="0.25">
      <c r="D62" s="6"/>
      <c r="E62" s="6"/>
      <c r="F62" s="6"/>
      <c r="G62" s="6"/>
      <c r="H62" s="6"/>
      <c r="I62" s="6"/>
      <c r="J62" s="6"/>
      <c r="K62" s="6"/>
    </row>
    <row r="66" spans="4:11" x14ac:dyDescent="0.25">
      <c r="D66" s="6"/>
      <c r="E66" s="6"/>
      <c r="F66" s="6"/>
      <c r="G66" s="6"/>
      <c r="H66" s="6"/>
      <c r="I66" s="6"/>
      <c r="J66" s="6"/>
      <c r="K66" s="6"/>
    </row>
    <row r="70" spans="4:11" x14ac:dyDescent="0.25">
      <c r="D70" s="6"/>
      <c r="E70" s="6"/>
      <c r="F70" s="6"/>
      <c r="G70" s="6"/>
      <c r="H70" s="6"/>
      <c r="I70" s="6"/>
      <c r="J70" s="6"/>
      <c r="K70" s="6"/>
    </row>
    <row r="74" spans="4:11" x14ac:dyDescent="0.25">
      <c r="D74" s="6"/>
      <c r="E74" s="6"/>
      <c r="F74" s="6"/>
      <c r="G74" s="6"/>
      <c r="H74" s="6"/>
      <c r="I74" s="6"/>
      <c r="J74" s="6"/>
      <c r="K74" s="6"/>
    </row>
    <row r="75" spans="4:11" x14ac:dyDescent="0.25">
      <c r="I75" s="6"/>
      <c r="J75" s="6"/>
      <c r="K75" s="6"/>
    </row>
  </sheetData>
  <mergeCells count="1">
    <mergeCell ref="E53:G5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71BF352CE898419F64257F4164F1D4" ma:contentTypeVersion="6" ma:contentTypeDescription="Create a new document." ma:contentTypeScope="" ma:versionID="ae6ba7c9c9908d2ca52ef051ea9491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C8F2BB-E224-4AA4-BE49-370528FEC7DA}"/>
</file>

<file path=customXml/itemProps2.xml><?xml version="1.0" encoding="utf-8"?>
<ds:datastoreItem xmlns:ds="http://schemas.openxmlformats.org/officeDocument/2006/customXml" ds:itemID="{3B8F228C-FB68-4CA0-9C80-9D133DAD1972}"/>
</file>

<file path=customXml/itemProps3.xml><?xml version="1.0" encoding="utf-8"?>
<ds:datastoreItem xmlns:ds="http://schemas.openxmlformats.org/officeDocument/2006/customXml" ds:itemID="{BE58C0C3-D273-4FDF-84AE-EA3E6B8660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Egnor, Michael</dc:creator>
  <cp:lastModifiedBy>Egnor, Michael</cp:lastModifiedBy>
  <cp:lastPrinted>2025-03-20T13:15:44Z</cp:lastPrinted>
  <dcterms:created xsi:type="dcterms:W3CDTF">2024-01-26T12:53:44Z</dcterms:created>
  <dcterms:modified xsi:type="dcterms:W3CDTF">2025-05-01T14:40:27Z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0x0101009571BF352CE898419F64257F4164F1D4</vt:lpwstr>
  </property>
</Properties>
</file>